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800" windowHeight="10545" activeTab="0"/>
  </bookViews>
  <sheets>
    <sheet name="фуршет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<sst xmlns="http://schemas.openxmlformats.org/spreadsheetml/2006/main" count="67" uniqueCount="66">
  <si>
    <t>Наименование блюда</t>
  </si>
  <si>
    <t>Кол-во</t>
  </si>
  <si>
    <t>Цена/рублей</t>
  </si>
  <si>
    <t>Сумма/рублей</t>
  </si>
  <si>
    <t>Имя заказчика</t>
  </si>
  <si>
    <t>Контактный телефон</t>
  </si>
  <si>
    <t>E-mail</t>
  </si>
  <si>
    <t>Начало</t>
  </si>
  <si>
    <t>Окончание</t>
  </si>
  <si>
    <t>Адрес</t>
  </si>
  <si>
    <t>Формат</t>
  </si>
  <si>
    <t>Дата</t>
  </si>
  <si>
    <t>Кол-во гостей</t>
  </si>
  <si>
    <t>Вес блюда/гр</t>
  </si>
  <si>
    <t>Вес блюда на человека/гр</t>
  </si>
  <si>
    <t>Дополнительные расходы</t>
  </si>
  <si>
    <t>ИТОГО дополнительные расходы</t>
  </si>
  <si>
    <t>ВСЕГО за мероприятие</t>
  </si>
  <si>
    <t>В стоимость входит</t>
  </si>
  <si>
    <t>Предоставление расходного материала (бумажные салфетки)</t>
  </si>
  <si>
    <t>Предварительный осмотр места проведения События</t>
  </si>
  <si>
    <t>ИТОГО МЕНЮ на человека в граммах</t>
  </si>
  <si>
    <t>ИТОГО МЕНЮ на человека в рублях</t>
  </si>
  <si>
    <t xml:space="preserve">"Бон Аппетит" Кейтеринг                                                                                                                                                                   Событие под ключ                                                                                                                                                        www.бонаппетит.com                                                                                                                                                      bon_appetit@mail.ru                                                                                                                                                                                    8 (383) 292 22 08 Гуляева Анна                                                                                                                                                                  </t>
  </si>
  <si>
    <t>"Бон Аппетит" Кейтеринг 8 (383) 292 22 08, 8 905 955 4545</t>
  </si>
  <si>
    <t xml:space="preserve"> </t>
  </si>
  <si>
    <t>чел.</t>
  </si>
  <si>
    <t>Предоставление элементов сервировки (посуда, салфетницы, наборы соль/перец)</t>
  </si>
  <si>
    <t>ХЛЕБНЫЕ КОРЗИНКИ</t>
  </si>
  <si>
    <t xml:space="preserve">Обслуживание повара </t>
  </si>
  <si>
    <t>Обслуживание официантов</t>
  </si>
  <si>
    <t>ИТОГО МЕНЮ</t>
  </si>
  <si>
    <t xml:space="preserve">Свежие булочки в ассортименте 
</t>
  </si>
  <si>
    <t>Транспортные расходы с учетом отдаленных районов</t>
  </si>
  <si>
    <t>Фруктовая композиция</t>
  </si>
  <si>
    <t>ГОРЯЧИЕ ЗАКУСКИ на гриле</t>
  </si>
  <si>
    <t xml:space="preserve">Шашлык из свинины с «мармеладным» соусом  </t>
  </si>
  <si>
    <r>
      <t xml:space="preserve">WELCOME - фуршет                </t>
    </r>
    <r>
      <rPr>
        <b/>
        <sz val="10"/>
        <color indexed="10"/>
        <rFont val="Georgia"/>
        <family val="1"/>
      </rPr>
      <t xml:space="preserve"> В ПОДАРОК</t>
    </r>
  </si>
  <si>
    <t>САЛАТЫ</t>
  </si>
  <si>
    <t xml:space="preserve">Салат из мяса птицы с апельсинами конкасе,
киви, томатами, листовым салатом и «коньячным» соусом
</t>
  </si>
  <si>
    <t xml:space="preserve"> 
Овощи печеные на решетках
цуккини, помидоры, баклажаны, 
перец болгарский,  кукуруза
</t>
  </si>
  <si>
    <t xml:space="preserve">
Картофельные дольки, запеченные с прованскими травами 
</t>
  </si>
  <si>
    <t xml:space="preserve">Шашлык из семги с «икорным» соусом   </t>
  </si>
  <si>
    <t xml:space="preserve">Лимонад  лимонный  </t>
  </si>
  <si>
    <t xml:space="preserve">Шашлык из красного мяса птицы </t>
  </si>
  <si>
    <t xml:space="preserve">Микс-салат с креветками, помидорами черри, 
сыром «Пармезан» под гранатовым соусом в бокале
</t>
  </si>
  <si>
    <t xml:space="preserve">Тапас с ростбифом     </t>
  </si>
  <si>
    <t xml:space="preserve">Тапас с индейкой и мандарином   </t>
  </si>
  <si>
    <t xml:space="preserve">Ассорти  испанских оливок и маслин    </t>
  </si>
  <si>
    <t xml:space="preserve">Рулеты из мускателя с брынзой и тархуном     </t>
  </si>
  <si>
    <t xml:space="preserve">Шампиньоны маринованные   </t>
  </si>
  <si>
    <t xml:space="preserve">Цуккини с сыром риккота с кедровыми орехами  </t>
  </si>
  <si>
    <t xml:space="preserve">Рулеты из баклажан с морковью по-корейски  </t>
  </si>
  <si>
    <t xml:space="preserve">Витки по-чешски     
Рулетики из ветчины с сырным муссом и сыром Пармезан
</t>
  </si>
  <si>
    <t xml:space="preserve">
САЛАТ-БАР                                                     
Томаты
Огурцы свежие
Перец болгарский светофор
Редис
Фета
Оливки
Маслины
Зелень садовая
Ассорти салатных листьев
Оливковая заправка
Соевый соус
Бальзамический уксус        
</t>
  </si>
  <si>
    <t xml:space="preserve">Салат с маринованным телячьим ростбифом, микс-салатом и помидорами черри
</t>
  </si>
  <si>
    <t xml:space="preserve">Помидоры черри с моцареллой, микс-салатом,    
кедровыми орешками с соусом «песто»
</t>
  </si>
  <si>
    <t xml:space="preserve">Фруктовая композиция из сезонных фруктов     </t>
  </si>
  <si>
    <t xml:space="preserve">Сырное плато с кондиментами </t>
  </si>
  <si>
    <t>Свадебный фуршет</t>
  </si>
  <si>
    <t>50 человек</t>
  </si>
  <si>
    <t xml:space="preserve">ФУРШЕТ </t>
  </si>
  <si>
    <t>САЛАТЫ В БОКАЛЕ</t>
  </si>
  <si>
    <t xml:space="preserve">
Ассорти мясной гастрономии     
Буженина запеченая из говядины, язык говяжий, рулеты из сыровяленой свинины с брынзой, рулет из мяса птицы со специями, огурцы маринованные, сливочный хрен, горчица
</t>
  </si>
  <si>
    <t xml:space="preserve">
Салат «Цезарь» с креветками   
</t>
  </si>
  <si>
    <t xml:space="preserve">Мусс из сельди с перепелиным яйцом      
и красной икрой на хлебе «бородинский»
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</si>
</sst>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\ _R_U_B_-;\-* #,##0\ _R_U_B_-;_-* &quot;-&quot;\ _R_U_B_-;_-@_-"/>
    <numFmt numFmtId="170" formatCode="_-* #,##0.00\ &quot;RUB&quot;_-;\-* #,##0.00\ &quot;RUB&quot;_-;_-* &quot;-&quot;??\ &quot;RUB&quot;_-;_-@_-"/>
    <numFmt numFmtId="171" formatCode="_-* #,##0.00\ _R_U_B_-;\-* #,##0.00\ _R_U_B_-;_-* &quot;-&quot;??\ _R_U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9"/>
      <name val="Georgia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Times New Roman"/>
      <family val="1"/>
    </font>
    <font>
      <b/>
      <sz val="10"/>
      <name val="Georgia"/>
      <family val="1"/>
    </font>
    <font>
      <sz val="12"/>
      <name val="Times New Roman"/>
      <family val="1"/>
    </font>
    <font>
      <b/>
      <sz val="9"/>
      <name val="Arial"/>
      <family val="2"/>
    </font>
    <font>
      <sz val="9"/>
      <name val="Georgia"/>
      <family val="1"/>
    </font>
    <font>
      <b/>
      <sz val="10"/>
      <color indexed="10"/>
      <name val="Georgi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Georgia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4"/>
      <color indexed="10"/>
      <name val="Georgia"/>
      <family val="1"/>
    </font>
    <font>
      <b/>
      <sz val="10"/>
      <color indexed="21"/>
      <name val="Georgia"/>
      <family val="1"/>
    </font>
    <font>
      <b/>
      <sz val="9"/>
      <color indexed="21"/>
      <name val="Georgia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Georgia"/>
      <family val="1"/>
    </font>
    <font>
      <b/>
      <sz val="12"/>
      <color rgb="FFFF0000"/>
      <name val="Georgia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4"/>
      <color rgb="FFFF0000"/>
      <name val="Georgia"/>
      <family val="1"/>
    </font>
    <font>
      <b/>
      <sz val="10"/>
      <color rgb="FF00B050"/>
      <name val="Georgia"/>
      <family val="1"/>
    </font>
    <font>
      <b/>
      <sz val="9"/>
      <color rgb="FF00B050"/>
      <name val="Georgia"/>
      <family val="1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7" fillId="33" borderId="10" xfId="0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horizontal="center" vertical="top" wrapText="1"/>
    </xf>
    <xf numFmtId="188" fontId="7" fillId="33" borderId="10" xfId="0" applyNumberFormat="1" applyFont="1" applyFill="1" applyBorder="1" applyAlignment="1">
      <alignment horizontal="right" vertical="top"/>
    </xf>
    <xf numFmtId="188" fontId="7" fillId="33" borderId="10" xfId="0" applyNumberFormat="1" applyFont="1" applyFill="1" applyBorder="1" applyAlignment="1">
      <alignment horizontal="right" vertical="top" wrapText="1" indent="1"/>
    </xf>
    <xf numFmtId="3" fontId="7" fillId="33" borderId="10" xfId="0" applyNumberFormat="1" applyFont="1" applyFill="1" applyBorder="1" applyAlignment="1">
      <alignment horizontal="right" vertical="top" wrapText="1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88" fontId="3" fillId="33" borderId="10" xfId="0" applyNumberFormat="1" applyFont="1" applyFill="1" applyBorder="1" applyAlignment="1">
      <alignment horizontal="right"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vertical="top" wrapText="1"/>
    </xf>
    <xf numFmtId="3" fontId="10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188" fontId="10" fillId="33" borderId="10" xfId="0" applyNumberFormat="1" applyFont="1" applyFill="1" applyBorder="1" applyAlignment="1">
      <alignment horizontal="right" vertical="top" wrapText="1" indent="1"/>
    </xf>
    <xf numFmtId="188" fontId="3" fillId="33" borderId="10" xfId="0" applyNumberFormat="1" applyFont="1" applyFill="1" applyBorder="1" applyAlignment="1">
      <alignment horizontal="right" vertical="top" wrapText="1" indent="1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 horizontal="right"/>
    </xf>
    <xf numFmtId="0" fontId="54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right" vertical="top" wrapText="1"/>
    </xf>
    <xf numFmtId="0" fontId="55" fillId="33" borderId="10" xfId="0" applyFont="1" applyFill="1" applyBorder="1" applyAlignment="1">
      <alignment horizontal="center" vertical="top" wrapText="1"/>
    </xf>
    <xf numFmtId="3" fontId="55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vertical="top" wrapText="1"/>
    </xf>
    <xf numFmtId="188" fontId="55" fillId="33" borderId="10" xfId="0" applyNumberFormat="1" applyFont="1" applyFill="1" applyBorder="1" applyAlignment="1">
      <alignment horizontal="right" vertical="top" wrapText="1"/>
    </xf>
    <xf numFmtId="3" fontId="55" fillId="33" borderId="10" xfId="0" applyNumberFormat="1" applyFont="1" applyFill="1" applyBorder="1" applyAlignment="1">
      <alignment horizontal="right" vertical="top" wrapText="1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right" vertical="top" wrapText="1"/>
    </xf>
    <xf numFmtId="0" fontId="58" fillId="33" borderId="10" xfId="0" applyFont="1" applyFill="1" applyBorder="1" applyAlignment="1">
      <alignment horizontal="center" vertical="top" wrapText="1"/>
    </xf>
    <xf numFmtId="3" fontId="58" fillId="33" borderId="10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vertical="top" wrapText="1"/>
    </xf>
    <xf numFmtId="188" fontId="58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horizontal="center" vertical="top" wrapText="1"/>
    </xf>
    <xf numFmtId="188" fontId="7" fillId="33" borderId="10" xfId="0" applyNumberFormat="1" applyFont="1" applyFill="1" applyBorder="1" applyAlignment="1">
      <alignment horizontal="right" vertical="top"/>
    </xf>
    <xf numFmtId="188" fontId="7" fillId="33" borderId="10" xfId="0" applyNumberFormat="1" applyFont="1" applyFill="1" applyBorder="1" applyAlignment="1">
      <alignment horizontal="right" vertical="top" wrapText="1" indent="1"/>
    </xf>
    <xf numFmtId="0" fontId="8" fillId="33" borderId="0" xfId="0" applyFont="1" applyFill="1" applyAlignment="1">
      <alignment/>
    </xf>
    <xf numFmtId="0" fontId="59" fillId="33" borderId="10" xfId="0" applyFont="1" applyFill="1" applyBorder="1" applyAlignment="1">
      <alignment vertical="top" wrapText="1"/>
    </xf>
    <xf numFmtId="0" fontId="60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wrapText="1"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54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5" fillId="33" borderId="11" xfId="42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" name="Object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6" name="Objec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" name="Object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" name="Object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Obje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Object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Object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Object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Object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Object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Object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6" name="Object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F42" sqref="F42"/>
    </sheetView>
  </sheetViews>
  <sheetFormatPr defaultColWidth="9.140625" defaultRowHeight="12.75"/>
  <cols>
    <col min="1" max="1" width="43.00390625" style="2" customWidth="1"/>
    <col min="2" max="2" width="13.8515625" style="2" customWidth="1"/>
    <col min="3" max="3" width="12.421875" style="2" customWidth="1"/>
    <col min="4" max="4" width="17.140625" style="2" customWidth="1"/>
    <col min="5" max="5" width="19.140625" style="2" customWidth="1"/>
    <col min="6" max="6" width="16.28125" style="2" customWidth="1"/>
    <col min="7" max="7" width="9.140625" style="2" hidden="1" customWidth="1"/>
    <col min="8" max="8" width="8.7109375" style="2" hidden="1" customWidth="1"/>
    <col min="9" max="12" width="9.140625" style="2" hidden="1" customWidth="1"/>
    <col min="13" max="18" width="9.140625" style="2" customWidth="1"/>
    <col min="19" max="19" width="42.421875" style="2" customWidth="1"/>
    <col min="20" max="16384" width="9.140625" style="2" customWidth="1"/>
  </cols>
  <sheetData>
    <row r="1" spans="1:19" ht="103.5" customHeight="1">
      <c r="A1" s="71"/>
      <c r="B1" s="71"/>
      <c r="C1" s="72"/>
      <c r="D1" s="73" t="s">
        <v>23</v>
      </c>
      <c r="E1" s="74"/>
      <c r="F1" s="75"/>
      <c r="G1" s="1"/>
      <c r="H1" s="1"/>
      <c r="S1" s="10"/>
    </row>
    <row r="2" spans="1:8" ht="12">
      <c r="A2" s="3" t="s">
        <v>4</v>
      </c>
      <c r="B2" s="61"/>
      <c r="C2" s="62"/>
      <c r="D2" s="63"/>
      <c r="E2" s="3" t="s">
        <v>11</v>
      </c>
      <c r="F2" s="4"/>
      <c r="G2" s="1"/>
      <c r="H2" s="1"/>
    </row>
    <row r="3" spans="1:8" ht="12">
      <c r="A3" s="3" t="s">
        <v>5</v>
      </c>
      <c r="B3" s="61"/>
      <c r="C3" s="62"/>
      <c r="D3" s="63"/>
      <c r="E3" s="3" t="s">
        <v>12</v>
      </c>
      <c r="F3" s="5" t="s">
        <v>60</v>
      </c>
      <c r="G3" s="1"/>
      <c r="H3" s="1"/>
    </row>
    <row r="4" spans="1:8" ht="12">
      <c r="A4" s="3" t="s">
        <v>6</v>
      </c>
      <c r="B4" s="64"/>
      <c r="C4" s="62"/>
      <c r="D4" s="63"/>
      <c r="E4" s="3" t="s">
        <v>7</v>
      </c>
      <c r="F4" s="5"/>
      <c r="G4" s="1"/>
      <c r="H4" s="1"/>
    </row>
    <row r="5" spans="1:8" ht="12">
      <c r="A5" s="3" t="s">
        <v>10</v>
      </c>
      <c r="B5" s="61" t="s">
        <v>59</v>
      </c>
      <c r="C5" s="62"/>
      <c r="D5" s="63"/>
      <c r="E5" s="3" t="s">
        <v>8</v>
      </c>
      <c r="F5" s="5"/>
      <c r="G5" s="1"/>
      <c r="H5" s="1"/>
    </row>
    <row r="6" spans="1:8" ht="12">
      <c r="A6" s="3" t="s">
        <v>9</v>
      </c>
      <c r="B6" s="66"/>
      <c r="C6" s="67"/>
      <c r="D6" s="68"/>
      <c r="E6" s="6"/>
      <c r="F6" s="7"/>
      <c r="G6" s="1"/>
      <c r="H6" s="1"/>
    </row>
    <row r="7" spans="1:9" ht="24">
      <c r="A7" s="8" t="s">
        <v>0</v>
      </c>
      <c r="B7" s="8" t="s">
        <v>13</v>
      </c>
      <c r="C7" s="8" t="s">
        <v>1</v>
      </c>
      <c r="D7" s="8" t="s">
        <v>2</v>
      </c>
      <c r="E7" s="8" t="s">
        <v>3</v>
      </c>
      <c r="F7" s="8" t="s">
        <v>14</v>
      </c>
      <c r="G7" s="9"/>
      <c r="H7" s="9"/>
      <c r="I7" s="10"/>
    </row>
    <row r="8" spans="1:8" s="17" customFormat="1" ht="25.5" customHeight="1">
      <c r="A8" s="53" t="s">
        <v>37</v>
      </c>
      <c r="B8" s="12"/>
      <c r="C8" s="12"/>
      <c r="D8" s="13"/>
      <c r="E8" s="14"/>
      <c r="F8" s="15"/>
      <c r="G8" s="16"/>
      <c r="H8" s="16"/>
    </row>
    <row r="9" spans="1:14" s="20" customFormat="1" ht="27" customHeight="1">
      <c r="A9" s="18" t="s">
        <v>34</v>
      </c>
      <c r="B9" s="12">
        <v>500</v>
      </c>
      <c r="C9" s="12">
        <v>4</v>
      </c>
      <c r="D9" s="13">
        <v>0</v>
      </c>
      <c r="E9" s="14">
        <f>C9*D9</f>
        <v>0</v>
      </c>
      <c r="F9" s="15">
        <f>B9*C9/50</f>
        <v>40</v>
      </c>
      <c r="G9" s="19"/>
      <c r="H9" s="19"/>
      <c r="M9" s="57"/>
      <c r="N9" s="57"/>
    </row>
    <row r="10" spans="1:19" s="17" customFormat="1" ht="27.75" customHeight="1">
      <c r="A10" s="11" t="s">
        <v>43</v>
      </c>
      <c r="B10" s="12">
        <v>5000</v>
      </c>
      <c r="C10" s="12">
        <v>1</v>
      </c>
      <c r="D10" s="13">
        <v>0</v>
      </c>
      <c r="E10" s="14">
        <f>C10*D10</f>
        <v>0</v>
      </c>
      <c r="F10" s="15"/>
      <c r="G10" s="16"/>
      <c r="H10" s="16"/>
      <c r="M10" s="58"/>
      <c r="N10" s="58"/>
      <c r="S10" s="56"/>
    </row>
    <row r="11" spans="1:14" ht="26.25" customHeight="1">
      <c r="A11" s="54" t="s">
        <v>61</v>
      </c>
      <c r="B11" s="8"/>
      <c r="C11" s="8"/>
      <c r="D11" s="8"/>
      <c r="E11" s="8"/>
      <c r="F11" s="15">
        <f>B11*C11/30</f>
        <v>0</v>
      </c>
      <c r="G11" s="9"/>
      <c r="H11" s="9"/>
      <c r="I11" s="10"/>
      <c r="M11" s="57"/>
      <c r="N11" s="57"/>
    </row>
    <row r="12" spans="1:14" s="20" customFormat="1" ht="185.25" customHeight="1">
      <c r="A12" s="18" t="s">
        <v>54</v>
      </c>
      <c r="B12" s="12">
        <v>1000</v>
      </c>
      <c r="C12" s="12">
        <v>4</v>
      </c>
      <c r="D12" s="13">
        <v>780</v>
      </c>
      <c r="E12" s="14">
        <f>C12*D12</f>
        <v>3120</v>
      </c>
      <c r="F12" s="15">
        <f>B12*C12/50</f>
        <v>80</v>
      </c>
      <c r="G12" s="19"/>
      <c r="H12" s="19"/>
      <c r="M12" s="57"/>
      <c r="N12" s="57"/>
    </row>
    <row r="13" spans="1:14" s="17" customFormat="1" ht="108.75" customHeight="1">
      <c r="A13" s="11" t="s">
        <v>63</v>
      </c>
      <c r="B13" s="12">
        <v>500</v>
      </c>
      <c r="C13" s="12">
        <v>5</v>
      </c>
      <c r="D13" s="13">
        <v>450</v>
      </c>
      <c r="E13" s="14">
        <f>C13*D13</f>
        <v>2250</v>
      </c>
      <c r="F13" s="15">
        <f aca="true" t="shared" si="0" ref="F13:F37">B13*C13/50</f>
        <v>50</v>
      </c>
      <c r="G13" s="16"/>
      <c r="H13" s="16"/>
      <c r="M13" s="58"/>
      <c r="N13" s="58"/>
    </row>
    <row r="14" spans="1:19" s="17" customFormat="1" ht="51">
      <c r="A14" s="11" t="s">
        <v>53</v>
      </c>
      <c r="B14" s="12">
        <v>400</v>
      </c>
      <c r="C14" s="12">
        <v>6</v>
      </c>
      <c r="D14" s="13">
        <v>340</v>
      </c>
      <c r="E14" s="14">
        <f>C14*D14</f>
        <v>2040</v>
      </c>
      <c r="F14" s="15">
        <f t="shared" si="0"/>
        <v>48</v>
      </c>
      <c r="G14" s="16"/>
      <c r="H14" s="16"/>
      <c r="M14" s="58"/>
      <c r="N14" s="58"/>
      <c r="S14" s="56"/>
    </row>
    <row r="15" spans="1:14" s="17" customFormat="1" ht="33.75" customHeight="1">
      <c r="A15" s="11" t="s">
        <v>52</v>
      </c>
      <c r="B15" s="12">
        <v>200</v>
      </c>
      <c r="C15" s="12">
        <v>6</v>
      </c>
      <c r="D15" s="13">
        <v>260</v>
      </c>
      <c r="E15" s="14">
        <f>C15*D15</f>
        <v>1560</v>
      </c>
      <c r="F15" s="15">
        <f t="shared" si="0"/>
        <v>24</v>
      </c>
      <c r="G15" s="16"/>
      <c r="H15" s="16"/>
      <c r="M15" s="58"/>
      <c r="N15" s="58"/>
    </row>
    <row r="16" spans="1:14" s="20" customFormat="1" ht="35.25" customHeight="1">
      <c r="A16" s="18" t="s">
        <v>51</v>
      </c>
      <c r="B16" s="12">
        <v>200</v>
      </c>
      <c r="C16" s="12">
        <v>4</v>
      </c>
      <c r="D16" s="13">
        <v>280</v>
      </c>
      <c r="E16" s="14">
        <f aca="true" t="shared" si="1" ref="E16:E39">C16*D16</f>
        <v>1120</v>
      </c>
      <c r="F16" s="15">
        <f t="shared" si="0"/>
        <v>16</v>
      </c>
      <c r="G16" s="19"/>
      <c r="H16" s="19"/>
      <c r="M16" s="57"/>
      <c r="N16" s="57"/>
    </row>
    <row r="17" spans="1:14" s="20" customFormat="1" ht="30" customHeight="1">
      <c r="A17" s="18" t="s">
        <v>46</v>
      </c>
      <c r="B17" s="12">
        <v>70</v>
      </c>
      <c r="C17" s="12">
        <v>30</v>
      </c>
      <c r="D17" s="13">
        <v>95</v>
      </c>
      <c r="E17" s="14">
        <f t="shared" si="1"/>
        <v>2850</v>
      </c>
      <c r="F17" s="15">
        <f t="shared" si="0"/>
        <v>42</v>
      </c>
      <c r="G17" s="19"/>
      <c r="H17" s="19"/>
      <c r="M17" s="57"/>
      <c r="N17" s="57"/>
    </row>
    <row r="18" spans="1:14" s="20" customFormat="1" ht="28.5" customHeight="1">
      <c r="A18" s="18" t="s">
        <v>47</v>
      </c>
      <c r="B18" s="12">
        <v>70</v>
      </c>
      <c r="C18" s="12">
        <v>30</v>
      </c>
      <c r="D18" s="13">
        <v>80</v>
      </c>
      <c r="E18" s="14">
        <f t="shared" si="1"/>
        <v>2400</v>
      </c>
      <c r="F18" s="15">
        <f t="shared" si="0"/>
        <v>42</v>
      </c>
      <c r="G18" s="19"/>
      <c r="H18" s="19"/>
      <c r="M18" s="57"/>
      <c r="N18" s="57"/>
    </row>
    <row r="19" spans="1:14" s="20" customFormat="1" ht="49.5" customHeight="1">
      <c r="A19" s="18" t="s">
        <v>65</v>
      </c>
      <c r="B19" s="12">
        <v>50</v>
      </c>
      <c r="C19" s="12">
        <v>30</v>
      </c>
      <c r="D19" s="13">
        <v>50</v>
      </c>
      <c r="E19" s="14">
        <f t="shared" si="1"/>
        <v>1500</v>
      </c>
      <c r="F19" s="15">
        <f t="shared" si="0"/>
        <v>30</v>
      </c>
      <c r="G19" s="19"/>
      <c r="H19" s="19"/>
      <c r="M19" s="57"/>
      <c r="N19" s="57"/>
    </row>
    <row r="20" spans="1:14" s="20" customFormat="1" ht="39.75" customHeight="1">
      <c r="A20" s="18" t="s">
        <v>49</v>
      </c>
      <c r="B20" s="12">
        <v>40</v>
      </c>
      <c r="C20" s="12">
        <v>30</v>
      </c>
      <c r="D20" s="13">
        <v>50</v>
      </c>
      <c r="E20" s="14">
        <f t="shared" si="1"/>
        <v>1500</v>
      </c>
      <c r="F20" s="15">
        <f t="shared" si="0"/>
        <v>24</v>
      </c>
      <c r="G20" s="19"/>
      <c r="H20" s="19"/>
      <c r="M20" s="57"/>
      <c r="N20" s="57"/>
    </row>
    <row r="21" spans="1:14" s="20" customFormat="1" ht="27.75" customHeight="1">
      <c r="A21" s="18" t="s">
        <v>48</v>
      </c>
      <c r="B21" s="12">
        <v>100</v>
      </c>
      <c r="C21" s="12">
        <v>5</v>
      </c>
      <c r="D21" s="13">
        <v>155</v>
      </c>
      <c r="E21" s="14">
        <f t="shared" si="1"/>
        <v>775</v>
      </c>
      <c r="F21" s="15">
        <f t="shared" si="0"/>
        <v>10</v>
      </c>
      <c r="G21" s="19"/>
      <c r="H21" s="19"/>
      <c r="M21" s="57"/>
      <c r="N21" s="57"/>
    </row>
    <row r="22" spans="1:14" s="20" customFormat="1" ht="26.25" customHeight="1">
      <c r="A22" s="18" t="s">
        <v>50</v>
      </c>
      <c r="B22" s="12">
        <v>100</v>
      </c>
      <c r="C22" s="12">
        <v>5</v>
      </c>
      <c r="D22" s="13">
        <v>155</v>
      </c>
      <c r="E22" s="14">
        <f t="shared" si="1"/>
        <v>775</v>
      </c>
      <c r="F22" s="15">
        <f t="shared" si="0"/>
        <v>10</v>
      </c>
      <c r="G22" s="19"/>
      <c r="H22" s="19"/>
      <c r="M22" s="57"/>
      <c r="N22" s="57"/>
    </row>
    <row r="23" spans="1:14" s="20" customFormat="1" ht="24.75" customHeight="1">
      <c r="A23" s="18" t="s">
        <v>58</v>
      </c>
      <c r="B23" s="12">
        <v>350</v>
      </c>
      <c r="C23" s="12">
        <v>5</v>
      </c>
      <c r="D23" s="13">
        <v>575</v>
      </c>
      <c r="E23" s="14">
        <f t="shared" si="1"/>
        <v>2875</v>
      </c>
      <c r="F23" s="15">
        <f t="shared" si="0"/>
        <v>35</v>
      </c>
      <c r="G23" s="19"/>
      <c r="H23" s="19"/>
      <c r="M23" s="57"/>
      <c r="N23" s="57"/>
    </row>
    <row r="24" spans="1:14" s="20" customFormat="1" ht="37.5" customHeight="1">
      <c r="A24" s="18" t="s">
        <v>57</v>
      </c>
      <c r="B24" s="12">
        <v>500</v>
      </c>
      <c r="C24" s="12">
        <v>5</v>
      </c>
      <c r="D24" s="13">
        <v>420</v>
      </c>
      <c r="E24" s="14">
        <f t="shared" si="1"/>
        <v>2100</v>
      </c>
      <c r="F24" s="15">
        <f t="shared" si="0"/>
        <v>50</v>
      </c>
      <c r="G24" s="19"/>
      <c r="H24" s="19"/>
      <c r="M24" s="57"/>
      <c r="N24" s="57"/>
    </row>
    <row r="25" spans="1:14" s="20" customFormat="1" ht="21.75" customHeight="1">
      <c r="A25" s="55" t="s">
        <v>38</v>
      </c>
      <c r="B25" s="12"/>
      <c r="C25" s="12"/>
      <c r="D25" s="13"/>
      <c r="E25" s="14"/>
      <c r="F25" s="15">
        <f t="shared" si="0"/>
        <v>0</v>
      </c>
      <c r="G25" s="19"/>
      <c r="H25" s="19"/>
      <c r="M25" s="57"/>
      <c r="N25" s="57"/>
    </row>
    <row r="26" spans="1:14" s="20" customFormat="1" ht="65.25" customHeight="1">
      <c r="A26" s="18" t="s">
        <v>39</v>
      </c>
      <c r="B26" s="12">
        <v>170</v>
      </c>
      <c r="C26" s="12">
        <v>20</v>
      </c>
      <c r="D26" s="13">
        <v>170</v>
      </c>
      <c r="E26" s="14">
        <f t="shared" si="1"/>
        <v>3400</v>
      </c>
      <c r="F26" s="15">
        <f t="shared" si="0"/>
        <v>68</v>
      </c>
      <c r="G26" s="19"/>
      <c r="H26" s="19"/>
      <c r="M26" s="57"/>
      <c r="N26" s="57"/>
    </row>
    <row r="27" spans="1:14" s="20" customFormat="1" ht="51" customHeight="1">
      <c r="A27" s="18" t="s">
        <v>55</v>
      </c>
      <c r="B27" s="12">
        <v>180</v>
      </c>
      <c r="C27" s="12">
        <v>20</v>
      </c>
      <c r="D27" s="13">
        <v>320</v>
      </c>
      <c r="E27" s="14">
        <f t="shared" si="1"/>
        <v>6400</v>
      </c>
      <c r="F27" s="15">
        <f t="shared" si="0"/>
        <v>72</v>
      </c>
      <c r="G27" s="19"/>
      <c r="H27" s="19"/>
      <c r="M27" s="57"/>
      <c r="N27" s="57"/>
    </row>
    <row r="28" spans="1:14" s="20" customFormat="1" ht="45.75" customHeight="1">
      <c r="A28" s="18" t="s">
        <v>64</v>
      </c>
      <c r="B28" s="12">
        <v>150</v>
      </c>
      <c r="C28" s="12">
        <v>20</v>
      </c>
      <c r="D28" s="13">
        <v>310</v>
      </c>
      <c r="E28" s="14">
        <f t="shared" si="1"/>
        <v>6200</v>
      </c>
      <c r="F28" s="15">
        <f t="shared" si="0"/>
        <v>60</v>
      </c>
      <c r="G28" s="19"/>
      <c r="H28" s="19"/>
      <c r="M28" s="57"/>
      <c r="N28" s="57"/>
    </row>
    <row r="29" spans="1:14" s="20" customFormat="1" ht="27" customHeight="1">
      <c r="A29" s="60" t="s">
        <v>62</v>
      </c>
      <c r="B29" s="12"/>
      <c r="C29" s="12"/>
      <c r="D29" s="13"/>
      <c r="E29" s="14"/>
      <c r="F29" s="15"/>
      <c r="G29" s="19"/>
      <c r="H29" s="19"/>
      <c r="M29" s="57"/>
      <c r="N29" s="57"/>
    </row>
    <row r="30" spans="1:14" s="20" customFormat="1" ht="65.25" customHeight="1">
      <c r="A30" s="18" t="s">
        <v>45</v>
      </c>
      <c r="B30" s="12">
        <v>100</v>
      </c>
      <c r="C30" s="12">
        <v>20</v>
      </c>
      <c r="D30" s="13">
        <v>230</v>
      </c>
      <c r="E30" s="14">
        <f>C30*D30</f>
        <v>4600</v>
      </c>
      <c r="F30" s="15">
        <f>B30*C30/50</f>
        <v>40</v>
      </c>
      <c r="G30" s="19"/>
      <c r="H30" s="19"/>
      <c r="M30" s="57"/>
      <c r="N30" s="57"/>
    </row>
    <row r="31" spans="1:14" s="17" customFormat="1" ht="61.5" customHeight="1">
      <c r="A31" s="11" t="s">
        <v>56</v>
      </c>
      <c r="B31" s="12">
        <v>80</v>
      </c>
      <c r="C31" s="12">
        <v>20</v>
      </c>
      <c r="D31" s="13">
        <v>85</v>
      </c>
      <c r="E31" s="14">
        <f>C31*D31</f>
        <v>1700</v>
      </c>
      <c r="F31" s="15">
        <f>B31*C31/50</f>
        <v>32</v>
      </c>
      <c r="G31" s="16"/>
      <c r="H31" s="16"/>
      <c r="M31" s="58"/>
      <c r="N31" s="58"/>
    </row>
    <row r="32" spans="1:14" s="17" customFormat="1" ht="23.25" customHeight="1">
      <c r="A32" s="34" t="s">
        <v>35</v>
      </c>
      <c r="B32" s="12"/>
      <c r="C32" s="12"/>
      <c r="D32" s="13"/>
      <c r="E32" s="14"/>
      <c r="F32" s="15">
        <f t="shared" si="0"/>
        <v>0</v>
      </c>
      <c r="G32" s="16"/>
      <c r="H32" s="16"/>
      <c r="M32" s="58"/>
      <c r="N32" s="58"/>
    </row>
    <row r="33" spans="1:19" s="17" customFormat="1" ht="36" customHeight="1">
      <c r="A33" s="48" t="s">
        <v>36</v>
      </c>
      <c r="B33" s="49">
        <v>220</v>
      </c>
      <c r="C33" s="49">
        <v>30</v>
      </c>
      <c r="D33" s="50">
        <v>290</v>
      </c>
      <c r="E33" s="51">
        <f>C33*D33</f>
        <v>8700</v>
      </c>
      <c r="F33" s="15">
        <f t="shared" si="0"/>
        <v>132</v>
      </c>
      <c r="G33" s="52"/>
      <c r="H33" s="52"/>
      <c r="M33" s="58"/>
      <c r="N33" s="58"/>
      <c r="S33" s="56"/>
    </row>
    <row r="34" spans="1:14" s="17" customFormat="1" ht="25.5" customHeight="1">
      <c r="A34" s="48" t="s">
        <v>44</v>
      </c>
      <c r="B34" s="49">
        <v>220</v>
      </c>
      <c r="C34" s="49">
        <v>30</v>
      </c>
      <c r="D34" s="50">
        <v>255</v>
      </c>
      <c r="E34" s="51">
        <f>C34*D34</f>
        <v>7650</v>
      </c>
      <c r="F34" s="15">
        <f t="shared" si="0"/>
        <v>132</v>
      </c>
      <c r="G34" s="52"/>
      <c r="H34" s="52"/>
      <c r="M34" s="58"/>
      <c r="N34" s="58"/>
    </row>
    <row r="35" spans="1:14" s="17" customFormat="1" ht="29.25" customHeight="1">
      <c r="A35" s="48" t="s">
        <v>42</v>
      </c>
      <c r="B35" s="49">
        <v>200</v>
      </c>
      <c r="C35" s="49">
        <v>10</v>
      </c>
      <c r="D35" s="50">
        <v>495</v>
      </c>
      <c r="E35" s="51">
        <f>C35*D35</f>
        <v>4950</v>
      </c>
      <c r="F35" s="15">
        <f t="shared" si="0"/>
        <v>40</v>
      </c>
      <c r="G35" s="52"/>
      <c r="H35" s="52"/>
      <c r="M35" s="58"/>
      <c r="N35" s="58"/>
    </row>
    <row r="36" spans="1:14" s="17" customFormat="1" ht="42" customHeight="1">
      <c r="A36" s="48" t="s">
        <v>41</v>
      </c>
      <c r="B36" s="49">
        <v>150</v>
      </c>
      <c r="C36" s="49">
        <v>10</v>
      </c>
      <c r="D36" s="50">
        <v>80</v>
      </c>
      <c r="E36" s="51">
        <f>C36*D36</f>
        <v>800</v>
      </c>
      <c r="F36" s="15">
        <f t="shared" si="0"/>
        <v>30</v>
      </c>
      <c r="G36" s="52"/>
      <c r="H36" s="52"/>
      <c r="M36" s="58"/>
      <c r="N36" s="58"/>
    </row>
    <row r="37" spans="1:14" s="17" customFormat="1" ht="64.5" customHeight="1">
      <c r="A37" s="48" t="s">
        <v>40</v>
      </c>
      <c r="B37" s="49">
        <v>250</v>
      </c>
      <c r="C37" s="49">
        <v>20</v>
      </c>
      <c r="D37" s="50">
        <v>165</v>
      </c>
      <c r="E37" s="51">
        <f>C37*D37</f>
        <v>3300</v>
      </c>
      <c r="F37" s="15">
        <f t="shared" si="0"/>
        <v>100</v>
      </c>
      <c r="G37" s="52"/>
      <c r="H37" s="52"/>
      <c r="M37" s="58"/>
      <c r="N37" s="58"/>
    </row>
    <row r="38" spans="1:14" s="17" customFormat="1" ht="24.75" customHeight="1">
      <c r="A38" s="34" t="s">
        <v>28</v>
      </c>
      <c r="B38" s="12"/>
      <c r="C38" s="12"/>
      <c r="D38" s="13"/>
      <c r="E38" s="14"/>
      <c r="F38" s="15">
        <f>B38*C38/40</f>
        <v>0</v>
      </c>
      <c r="G38" s="16"/>
      <c r="H38" s="16"/>
      <c r="M38" s="58"/>
      <c r="N38" s="58"/>
    </row>
    <row r="39" spans="1:14" s="17" customFormat="1" ht="25.5" customHeight="1">
      <c r="A39" s="11" t="s">
        <v>32</v>
      </c>
      <c r="B39" s="12">
        <v>40</v>
      </c>
      <c r="C39" s="12">
        <v>40</v>
      </c>
      <c r="D39" s="13">
        <v>25</v>
      </c>
      <c r="E39" s="14">
        <f t="shared" si="1"/>
        <v>1000</v>
      </c>
      <c r="F39" s="15">
        <f>B39*C39/40</f>
        <v>40</v>
      </c>
      <c r="G39" s="16"/>
      <c r="H39" s="16"/>
      <c r="M39" s="58"/>
      <c r="N39" s="58"/>
    </row>
    <row r="40" spans="1:14" s="42" customFormat="1" ht="27" customHeight="1">
      <c r="A40" s="35" t="s">
        <v>31</v>
      </c>
      <c r="B40" s="36"/>
      <c r="C40" s="37"/>
      <c r="D40" s="38"/>
      <c r="E40" s="39">
        <f>SUM(E12:E39)</f>
        <v>73565</v>
      </c>
      <c r="F40" s="40"/>
      <c r="G40" s="41"/>
      <c r="H40" s="41"/>
      <c r="M40" s="59"/>
      <c r="N40" s="59"/>
    </row>
    <row r="41" spans="1:14" ht="19.5" customHeight="1">
      <c r="A41" s="21" t="s">
        <v>22</v>
      </c>
      <c r="B41" s="22"/>
      <c r="C41" s="23"/>
      <c r="D41" s="24"/>
      <c r="E41" s="25">
        <f>E40/50</f>
        <v>1471.3</v>
      </c>
      <c r="F41" s="26"/>
      <c r="G41" s="1"/>
      <c r="H41" s="1"/>
      <c r="M41" s="57"/>
      <c r="N41" s="57"/>
    </row>
    <row r="42" spans="1:8" ht="18" customHeight="1">
      <c r="A42" s="21" t="s">
        <v>21</v>
      </c>
      <c r="B42" s="22"/>
      <c r="C42" s="24"/>
      <c r="D42" s="24"/>
      <c r="E42" s="25"/>
      <c r="F42" s="26">
        <f>SUM(F12:F41)</f>
        <v>1207</v>
      </c>
      <c r="G42" s="1"/>
      <c r="H42" s="1"/>
    </row>
    <row r="43" spans="1:8" ht="25.5" customHeight="1">
      <c r="A43" s="8" t="s">
        <v>15</v>
      </c>
      <c r="B43" s="27"/>
      <c r="C43" s="27"/>
      <c r="D43" s="27"/>
      <c r="E43" s="27"/>
      <c r="F43" s="28"/>
      <c r="G43" s="1"/>
      <c r="H43" s="1"/>
    </row>
    <row r="44" spans="1:12" ht="24.75" customHeight="1">
      <c r="A44" s="27" t="s">
        <v>30</v>
      </c>
      <c r="B44" s="29" t="s">
        <v>26</v>
      </c>
      <c r="C44" s="29">
        <v>2</v>
      </c>
      <c r="D44" s="30">
        <v>1500</v>
      </c>
      <c r="E44" s="31">
        <f>C44*D44</f>
        <v>3000</v>
      </c>
      <c r="F44" s="28"/>
      <c r="G44" s="1"/>
      <c r="H44" s="1"/>
      <c r="L44" s="2" t="s">
        <v>25</v>
      </c>
    </row>
    <row r="45" spans="1:8" ht="24.75" customHeight="1">
      <c r="A45" s="27" t="s">
        <v>29</v>
      </c>
      <c r="B45" s="29" t="s">
        <v>26</v>
      </c>
      <c r="C45" s="29">
        <v>1</v>
      </c>
      <c r="D45" s="30">
        <v>2000</v>
      </c>
      <c r="E45" s="31">
        <f>C45*D45</f>
        <v>2000</v>
      </c>
      <c r="F45" s="28"/>
      <c r="G45" s="1"/>
      <c r="H45" s="1"/>
    </row>
    <row r="46" spans="1:8" ht="34.5" customHeight="1">
      <c r="A46" s="27" t="s">
        <v>33</v>
      </c>
      <c r="B46" s="29"/>
      <c r="C46" s="29">
        <v>1</v>
      </c>
      <c r="D46" s="30">
        <v>3000</v>
      </c>
      <c r="E46" s="31">
        <f>C46*D46</f>
        <v>3000</v>
      </c>
      <c r="F46" s="28"/>
      <c r="G46" s="1"/>
      <c r="H46" s="1"/>
    </row>
    <row r="47" spans="1:8" s="42" customFormat="1" ht="21.75" customHeight="1">
      <c r="A47" s="35" t="s">
        <v>16</v>
      </c>
      <c r="B47" s="36"/>
      <c r="C47" s="37"/>
      <c r="D47" s="38"/>
      <c r="E47" s="39">
        <f>SUM(E44:E46)</f>
        <v>8000</v>
      </c>
      <c r="F47" s="40"/>
      <c r="G47" s="41"/>
      <c r="H47" s="41"/>
    </row>
    <row r="48" spans="1:8" ht="21.75" customHeight="1">
      <c r="A48" s="43" t="s">
        <v>17</v>
      </c>
      <c r="B48" s="44"/>
      <c r="C48" s="45"/>
      <c r="D48" s="46"/>
      <c r="E48" s="47">
        <f>E40+E47</f>
        <v>81565</v>
      </c>
      <c r="F48" s="26"/>
      <c r="G48" s="1"/>
      <c r="H48" s="1"/>
    </row>
    <row r="49" spans="1:8" ht="15.75" customHeight="1">
      <c r="A49" s="69" t="s">
        <v>18</v>
      </c>
      <c r="B49" s="69"/>
      <c r="C49" s="69"/>
      <c r="D49" s="69"/>
      <c r="E49" s="69"/>
      <c r="F49" s="69"/>
      <c r="G49" s="1"/>
      <c r="H49" s="1"/>
    </row>
    <row r="50" spans="1:8" ht="15.75" customHeight="1">
      <c r="A50" s="70" t="s">
        <v>19</v>
      </c>
      <c r="B50" s="70"/>
      <c r="C50" s="70"/>
      <c r="D50" s="70"/>
      <c r="E50" s="70"/>
      <c r="F50" s="70"/>
      <c r="G50" s="1"/>
      <c r="H50" s="1"/>
    </row>
    <row r="51" spans="1:8" ht="15.75" customHeight="1">
      <c r="A51" s="70" t="s">
        <v>27</v>
      </c>
      <c r="B51" s="70"/>
      <c r="C51" s="70"/>
      <c r="D51" s="70"/>
      <c r="E51" s="70"/>
      <c r="F51" s="70"/>
      <c r="G51" s="1"/>
      <c r="H51" s="1"/>
    </row>
    <row r="52" spans="1:8" ht="15.75" customHeight="1">
      <c r="A52" s="70" t="s">
        <v>20</v>
      </c>
      <c r="B52" s="70"/>
      <c r="C52" s="70"/>
      <c r="D52" s="70"/>
      <c r="E52" s="70"/>
      <c r="F52" s="70"/>
      <c r="G52" s="1"/>
      <c r="H52" s="1"/>
    </row>
    <row r="53" spans="1:6" ht="12">
      <c r="A53" s="65" t="s">
        <v>24</v>
      </c>
      <c r="B53" s="65"/>
      <c r="C53" s="65"/>
      <c r="D53" s="65"/>
      <c r="E53" s="65"/>
      <c r="F53" s="65"/>
    </row>
    <row r="54" spans="1:6" ht="12">
      <c r="A54" s="32"/>
      <c r="B54" s="32"/>
      <c r="C54" s="32"/>
      <c r="D54" s="32"/>
      <c r="E54" s="32"/>
      <c r="F54" s="33"/>
    </row>
    <row r="55" spans="1:6" ht="12">
      <c r="A55" s="32"/>
      <c r="B55" s="32"/>
      <c r="C55" s="32"/>
      <c r="D55" s="32"/>
      <c r="E55" s="32"/>
      <c r="F55" s="33"/>
    </row>
    <row r="56" spans="1:6" ht="12">
      <c r="A56" s="32"/>
      <c r="B56" s="32"/>
      <c r="C56" s="32"/>
      <c r="D56" s="32"/>
      <c r="E56" s="32"/>
      <c r="F56" s="33"/>
    </row>
    <row r="57" spans="1:6" ht="12">
      <c r="A57" s="32"/>
      <c r="B57" s="32"/>
      <c r="C57" s="32"/>
      <c r="D57" s="32"/>
      <c r="E57" s="32"/>
      <c r="F57" s="33"/>
    </row>
    <row r="58" spans="1:6" ht="12">
      <c r="A58" s="32"/>
      <c r="B58" s="32"/>
      <c r="C58" s="32"/>
      <c r="D58" s="32"/>
      <c r="E58" s="32"/>
      <c r="F58" s="33"/>
    </row>
    <row r="59" spans="1:6" ht="12">
      <c r="A59" s="32"/>
      <c r="B59" s="32"/>
      <c r="C59" s="32"/>
      <c r="D59" s="32"/>
      <c r="E59" s="32"/>
      <c r="F59" s="33"/>
    </row>
    <row r="60" spans="1:6" ht="21.75" customHeight="1">
      <c r="A60" s="32"/>
      <c r="B60" s="32"/>
      <c r="C60" s="32"/>
      <c r="D60" s="32"/>
      <c r="E60" s="32"/>
      <c r="F60" s="33"/>
    </row>
    <row r="61" spans="1:6" ht="12">
      <c r="A61" s="32"/>
      <c r="B61" s="32"/>
      <c r="C61" s="32"/>
      <c r="D61" s="32"/>
      <c r="E61" s="32"/>
      <c r="F61" s="33"/>
    </row>
    <row r="62" spans="1:6" ht="12">
      <c r="A62" s="32"/>
      <c r="B62" s="32"/>
      <c r="C62" s="32"/>
      <c r="D62" s="32"/>
      <c r="E62" s="32"/>
      <c r="F62" s="33"/>
    </row>
    <row r="63" spans="1:6" ht="12">
      <c r="A63" s="32"/>
      <c r="B63" s="32"/>
      <c r="C63" s="32"/>
      <c r="D63" s="32"/>
      <c r="E63" s="32"/>
      <c r="F63" s="33"/>
    </row>
    <row r="64" spans="1:6" ht="12">
      <c r="A64" s="32"/>
      <c r="B64" s="32"/>
      <c r="C64" s="32"/>
      <c r="D64" s="32"/>
      <c r="E64" s="32"/>
      <c r="F64" s="33"/>
    </row>
    <row r="65" spans="1:6" ht="12">
      <c r="A65" s="32"/>
      <c r="B65" s="32"/>
      <c r="C65" s="32"/>
      <c r="D65" s="32"/>
      <c r="E65" s="32"/>
      <c r="F65" s="33"/>
    </row>
    <row r="66" spans="1:6" ht="12">
      <c r="A66" s="32"/>
      <c r="B66" s="32"/>
      <c r="C66" s="32"/>
      <c r="D66" s="32"/>
      <c r="E66" s="32"/>
      <c r="F66" s="33"/>
    </row>
    <row r="67" spans="1:6" ht="12">
      <c r="A67" s="32"/>
      <c r="B67" s="32"/>
      <c r="C67" s="32"/>
      <c r="D67" s="32"/>
      <c r="E67" s="32"/>
      <c r="F67" s="33"/>
    </row>
    <row r="68" spans="1:6" ht="12">
      <c r="A68" s="32"/>
      <c r="B68" s="32"/>
      <c r="C68" s="32"/>
      <c r="D68" s="32"/>
      <c r="E68" s="32"/>
      <c r="F68" s="33"/>
    </row>
    <row r="69" spans="1:6" ht="12">
      <c r="A69" s="32"/>
      <c r="B69" s="32"/>
      <c r="C69" s="32"/>
      <c r="D69" s="32"/>
      <c r="E69" s="32"/>
      <c r="F69" s="33"/>
    </row>
    <row r="70" spans="1:6" ht="12">
      <c r="A70" s="32"/>
      <c r="B70" s="32"/>
      <c r="C70" s="32"/>
      <c r="D70" s="32"/>
      <c r="E70" s="32"/>
      <c r="F70" s="33"/>
    </row>
    <row r="71" spans="1:6" ht="12">
      <c r="A71" s="32"/>
      <c r="B71" s="32"/>
      <c r="C71" s="32"/>
      <c r="D71" s="32"/>
      <c r="E71" s="32"/>
      <c r="F71" s="33"/>
    </row>
    <row r="72" spans="1:6" ht="12">
      <c r="A72" s="32"/>
      <c r="B72" s="32"/>
      <c r="C72" s="32"/>
      <c r="D72" s="32"/>
      <c r="E72" s="32"/>
      <c r="F72" s="33"/>
    </row>
    <row r="73" spans="1:6" ht="12">
      <c r="A73" s="32"/>
      <c r="B73" s="32"/>
      <c r="C73" s="32"/>
      <c r="D73" s="32"/>
      <c r="E73" s="32"/>
      <c r="F73" s="33"/>
    </row>
    <row r="74" spans="1:6" ht="12">
      <c r="A74" s="32"/>
      <c r="B74" s="32"/>
      <c r="C74" s="32"/>
      <c r="D74" s="32"/>
      <c r="E74" s="32"/>
      <c r="F74" s="33"/>
    </row>
    <row r="75" spans="1:6" ht="12">
      <c r="A75" s="32"/>
      <c r="B75" s="32"/>
      <c r="C75" s="32"/>
      <c r="D75" s="32"/>
      <c r="E75" s="32"/>
      <c r="F75" s="33"/>
    </row>
    <row r="76" spans="1:6" ht="12">
      <c r="A76" s="32"/>
      <c r="B76" s="32"/>
      <c r="C76" s="32"/>
      <c r="D76" s="32"/>
      <c r="E76" s="32"/>
      <c r="F76" s="33"/>
    </row>
    <row r="77" spans="1:6" ht="12">
      <c r="A77" s="32"/>
      <c r="B77" s="32"/>
      <c r="C77" s="32"/>
      <c r="D77" s="32"/>
      <c r="E77" s="32"/>
      <c r="F77" s="33"/>
    </row>
    <row r="78" spans="1:6" ht="12">
      <c r="A78" s="32"/>
      <c r="B78" s="32"/>
      <c r="C78" s="32"/>
      <c r="D78" s="32"/>
      <c r="E78" s="32"/>
      <c r="F78" s="33"/>
    </row>
    <row r="79" spans="1:6" ht="12">
      <c r="A79" s="32"/>
      <c r="B79" s="32"/>
      <c r="C79" s="32"/>
      <c r="D79" s="32"/>
      <c r="E79" s="32"/>
      <c r="F79" s="33"/>
    </row>
    <row r="80" spans="1:6" ht="12">
      <c r="A80" s="32"/>
      <c r="B80" s="32"/>
      <c r="C80" s="32"/>
      <c r="D80" s="32"/>
      <c r="E80" s="32"/>
      <c r="F80" s="33"/>
    </row>
    <row r="81" spans="1:6" ht="12">
      <c r="A81" s="32"/>
      <c r="B81" s="32"/>
      <c r="C81" s="32"/>
      <c r="D81" s="32"/>
      <c r="E81" s="32"/>
      <c r="F81" s="33"/>
    </row>
  </sheetData>
  <sheetProtection/>
  <mergeCells count="12">
    <mergeCell ref="A1:C1"/>
    <mergeCell ref="D1:F1"/>
    <mergeCell ref="B2:D2"/>
    <mergeCell ref="B3:D3"/>
    <mergeCell ref="B4:D4"/>
    <mergeCell ref="B5:D5"/>
    <mergeCell ref="A53:F53"/>
    <mergeCell ref="B6:D6"/>
    <mergeCell ref="A49:F49"/>
    <mergeCell ref="A50:F50"/>
    <mergeCell ref="A51:F51"/>
    <mergeCell ref="A52: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2015-05-20T09:10:54Z</cp:lastPrinted>
  <dcterms:created xsi:type="dcterms:W3CDTF">1996-10-08T23:32:33Z</dcterms:created>
  <dcterms:modified xsi:type="dcterms:W3CDTF">2016-05-12T07:18:55Z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1050766568</vt:i4>
  </property>
  <property fmtid="{D5CDD505-2E9C-101B-9397-08002B2CF9AE}" pid="3" name="_NewReviewCycle">
    <vt:lpwstr/>
  </property>
  <property fmtid="{D5CDD505-2E9C-101B-9397-08002B2CF9AE}" pid="4" name="_EmailSubject">
    <vt:lpwstr>Меню на 10 апреля</vt:lpwstr>
  </property>
  <property fmtid="{D5CDD505-2E9C-101B-9397-08002B2CF9AE}" pid="5" name="_AuthorEmail">
    <vt:lpwstr>elena_schvartsman@merck.com</vt:lpwstr>
  </property>
  <property fmtid="{D5CDD505-2E9C-101B-9397-08002B2CF9AE}" pid="6" name="_AuthorEmailDisplayName">
    <vt:lpwstr>Schvartsman, Elena</vt:lpwstr>
  </property>
  <property fmtid="{D5CDD505-2E9C-101B-9397-08002B2CF9AE}" pid="7" name="_ReviewingToolsShownOnce">
    <vt:lpwstr/>
  </property>
</Properties>
</file>